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banks.000\Documents\Missions\52.002 Lessard\sensor map\"/>
    </mc:Choice>
  </mc:AlternateContent>
  <bookViews>
    <workbookView xWindow="0" yWindow="0" windowWidth="23040" windowHeight="1084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Sheet1!$A$1:$Q$42</definedName>
  </definedNames>
  <calcPr calcId="152511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5" i="1" s="1"/>
  <c r="A36" i="1" l="1"/>
  <c r="A37" i="1" s="1"/>
  <c r="A38" i="1" s="1"/>
  <c r="A39" i="1" s="1"/>
  <c r="A40" i="1" l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<sst xmlns="http://schemas.openxmlformats.org/spreadsheetml/2006/main" count="321" uniqueCount="110">
  <si>
    <t>#</t>
  </si>
  <si>
    <t>Sensor</t>
  </si>
  <si>
    <t>Location</t>
  </si>
  <si>
    <t>Name</t>
  </si>
  <si>
    <t>Model #</t>
  </si>
  <si>
    <t>S/N</t>
  </si>
  <si>
    <t>TNT</t>
  </si>
  <si>
    <t>Radius</t>
  </si>
  <si>
    <t>Type</t>
  </si>
  <si>
    <t>Measure</t>
  </si>
  <si>
    <t>Temperature</t>
  </si>
  <si>
    <t>Strain</t>
  </si>
  <si>
    <t>Magnetometer</t>
  </si>
  <si>
    <t>Accelerometer</t>
  </si>
  <si>
    <t>Gyro</t>
  </si>
  <si>
    <t>IMU</t>
  </si>
  <si>
    <t>HCI</t>
  </si>
  <si>
    <t>Star Tracker</t>
  </si>
  <si>
    <t>Scalar</t>
  </si>
  <si>
    <t>1-axis</t>
  </si>
  <si>
    <t>2-axis</t>
  </si>
  <si>
    <t>3-axis</t>
  </si>
  <si>
    <t>Pressure</t>
  </si>
  <si>
    <t>Sun Sensor</t>
  </si>
  <si>
    <t>Video</t>
  </si>
  <si>
    <t>Vibrometer</t>
  </si>
  <si>
    <t>x-Axis</t>
  </si>
  <si>
    <t>y-Axis</t>
  </si>
  <si>
    <t>z-Axis</t>
  </si>
  <si>
    <t>Notes</t>
  </si>
  <si>
    <t>Owner</t>
  </si>
  <si>
    <t>Flt Perf</t>
  </si>
  <si>
    <t>Electrical</t>
  </si>
  <si>
    <t>GNC</t>
  </si>
  <si>
    <t>LVE</t>
  </si>
  <si>
    <t>Mechanical</t>
  </si>
  <si>
    <t>Angular</t>
  </si>
  <si>
    <t>Other</t>
  </si>
  <si>
    <t>Experimenter</t>
  </si>
  <si>
    <t>Section</t>
  </si>
  <si>
    <t>Orientation (Positive)</t>
  </si>
  <si>
    <t>Verified By:</t>
  </si>
  <si>
    <t>Fenwal 15K</t>
  </si>
  <si>
    <t>Skin Thermistor</t>
  </si>
  <si>
    <t>Digital Magnetometer</t>
  </si>
  <si>
    <t xml:space="preserve">Honeywell HMR2300 </t>
  </si>
  <si>
    <t>TM</t>
  </si>
  <si>
    <t>-</t>
  </si>
  <si>
    <t>ACS</t>
  </si>
  <si>
    <t>TM Channel(s)</t>
  </si>
  <si>
    <t>WAASP Accelerometers</t>
  </si>
  <si>
    <t>WAASP</t>
  </si>
  <si>
    <t>R2</t>
  </si>
  <si>
    <t>WAASP Magnetometer</t>
  </si>
  <si>
    <t>WAASP Temperature</t>
  </si>
  <si>
    <t>Nihka</t>
  </si>
  <si>
    <t>Motor Pressure(4th Stage) Nihka</t>
  </si>
  <si>
    <t>A34</t>
  </si>
  <si>
    <t>GLNMAC Gyro</t>
  </si>
  <si>
    <t>GLNMAC Accelerometers</t>
  </si>
  <si>
    <t>Main P/L TM</t>
  </si>
  <si>
    <t>Main P/L:</t>
  </si>
  <si>
    <t>SUB P/L:</t>
  </si>
  <si>
    <t>Main P/L TX Thermistor</t>
  </si>
  <si>
    <t>Main P/L PCM Thermistor</t>
  </si>
  <si>
    <t>SUB P/L TM</t>
  </si>
  <si>
    <t>A88,A89,A90</t>
  </si>
  <si>
    <t>A91</t>
  </si>
  <si>
    <t>A107,A106,A105</t>
  </si>
  <si>
    <t>A110,A109,A108</t>
  </si>
  <si>
    <t>A158</t>
  </si>
  <si>
    <t>A159</t>
  </si>
  <si>
    <t>A160</t>
  </si>
  <si>
    <t>UNH Racetrack Mag</t>
  </si>
  <si>
    <t>Main P/L Exp</t>
  </si>
  <si>
    <t>S1</t>
  </si>
  <si>
    <t>S21</t>
  </si>
  <si>
    <t>A6,A7,A8</t>
  </si>
  <si>
    <t>A9,A10,A11</t>
  </si>
  <si>
    <t>A12</t>
  </si>
  <si>
    <t>SUB P/L TX Thermistor</t>
  </si>
  <si>
    <t>A28</t>
  </si>
  <si>
    <t>SUB P/L PCM Thermistor</t>
  </si>
  <si>
    <t>A29</t>
  </si>
  <si>
    <t>WAASP Solar Sensors</t>
  </si>
  <si>
    <t>A5</t>
  </si>
  <si>
    <t>Horizon Crossing Indicator(HCI)</t>
  </si>
  <si>
    <t>A30,T2</t>
  </si>
  <si>
    <t>Motor Pressure(3rd Stage) BBV</t>
  </si>
  <si>
    <t>BBV</t>
  </si>
  <si>
    <t>A33</t>
  </si>
  <si>
    <t>Cornell Magnetometer</t>
  </si>
  <si>
    <t>Cornell Mag</t>
  </si>
  <si>
    <t>SUB P/L Exp</t>
  </si>
  <si>
    <t>N/A</t>
  </si>
  <si>
    <t>Main P/L Exp - Deployed</t>
  </si>
  <si>
    <t>0,90,180,270</t>
  </si>
  <si>
    <t xml:space="preserve">SUB P/L TM </t>
  </si>
  <si>
    <t>20 Aft</t>
  </si>
  <si>
    <t>FWD</t>
  </si>
  <si>
    <t>AFT</t>
  </si>
  <si>
    <t>52.002 Lessard Sensor Map</t>
  </si>
  <si>
    <t>B. Banks</t>
  </si>
  <si>
    <t>J. Polidan</t>
  </si>
  <si>
    <t>Platform &amp; NIACS Frame</t>
  </si>
  <si>
    <t>Fwd Structure / positive axes point with mag mounted inside -45deg longeron</t>
  </si>
  <si>
    <t>Billingsley TFM100</t>
  </si>
  <si>
    <t>Omegadyne P/N PX5500L1-2.5KA5T</t>
  </si>
  <si>
    <t>V. Gsell</t>
  </si>
  <si>
    <t>Rev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</si>
</sst>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ck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ck">
        <color auto="1"/>
      </right>
      <top/>
      <bottom/>
      <diagonal/>
    </border>
    <border>
      <left style="thick">
        <color auto="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ck">
        <color auto="1"/>
      </bottom>
      <diagonal/>
    </border>
    <border>
      <left/>
      <right/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theme="0" tint="-0.24994659260841701"/>
      </bottom>
      <diagonal/>
    </border>
    <border>
      <left/>
      <right style="thick">
        <color auto="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0" tint="-0.24994659260841701"/>
      </right>
      <top/>
      <bottom style="thick">
        <color auto="1"/>
      </bottom>
      <diagonal/>
    </border>
    <border>
      <left/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theme="0" tint="-0.34998626667073579"/>
      </right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auto="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ck">
        <color auto="1"/>
      </bottom>
      <diagonal/>
    </border>
    <border>
      <left style="thin">
        <color theme="0" tint="-0.2499465926084170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24994659260841701"/>
      </right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theme="0" tint="-0.24994659260841701"/>
      </right>
      <top style="thick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ck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auto="1"/>
      </top>
      <bottom style="thin">
        <color auto="1"/>
      </bottom>
      <diagonal/>
    </border>
    <border>
      <left style="thin">
        <color theme="0" tint="-0.2499465926084170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theme="0" tint="-0.34998626667073579"/>
      </right>
      <top style="thick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0" xfId="0" applyBorder="1"/>
    <xf numFmtId="0" fontId="0" fillId="0" borderId="16" xfId="0" applyBorder="1"/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2" fontId="0" fillId="0" borderId="21" xfId="0" applyNumberFormat="1" applyBorder="1" applyAlignment="1">
      <alignment horizontal="right" vertical="center" indent="1"/>
    </xf>
    <xf numFmtId="2" fontId="0" fillId="0" borderId="23" xfId="0" applyNumberFormat="1" applyBorder="1" applyAlignment="1">
      <alignment horizontal="right" vertical="center" indent="1"/>
    </xf>
    <xf numFmtId="2" fontId="1" fillId="0" borderId="2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0" fillId="0" borderId="29" xfId="0" applyBorder="1"/>
    <xf numFmtId="0" fontId="5" fillId="0" borderId="5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quotePrefix="1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right" vertical="center" indent="1"/>
    </xf>
    <xf numFmtId="0" fontId="5" fillId="0" borderId="3" xfId="0" applyFont="1" applyFill="1" applyBorder="1" applyAlignment="1">
      <alignment horizontal="center" vertical="center"/>
    </xf>
    <xf numFmtId="2" fontId="5" fillId="0" borderId="21" xfId="0" applyNumberFormat="1" applyFont="1" applyFill="1" applyBorder="1" applyAlignment="1">
      <alignment horizontal="right" vertical="center" indent="1"/>
    </xf>
    <xf numFmtId="2" fontId="5" fillId="0" borderId="21" xfId="0" applyNumberFormat="1" applyFont="1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 wrapText="1"/>
    </xf>
    <xf numFmtId="2" fontId="0" fillId="0" borderId="0" xfId="0" applyNumberFormat="1" applyBorder="1" applyAlignment="1">
      <alignment horizontal="left" vertical="center"/>
    </xf>
    <xf numFmtId="0" fontId="0" fillId="0" borderId="31" xfId="0" quotePrefix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0" fillId="0" borderId="36" xfId="0" applyNumberFormat="1" applyBorder="1" applyAlignment="1">
      <alignment horizontal="right" vertical="center" indent="1"/>
    </xf>
    <xf numFmtId="2" fontId="0" fillId="0" borderId="37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2" fontId="0" fillId="0" borderId="27" xfId="0" applyNumberFormat="1" applyBorder="1" applyAlignment="1">
      <alignment horizontal="left" vertical="center"/>
    </xf>
    <xf numFmtId="0" fontId="0" fillId="0" borderId="1" xfId="0" applyBorder="1"/>
    <xf numFmtId="0" fontId="0" fillId="0" borderId="20" xfId="0" applyBorder="1"/>
    <xf numFmtId="0" fontId="0" fillId="0" borderId="38" xfId="0" applyBorder="1" applyAlignment="1">
      <alignment horizontal="right" vertical="center"/>
    </xf>
    <xf numFmtId="0" fontId="1" fillId="0" borderId="39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Fill="1" applyBorder="1" applyAlignment="1">
      <alignment horizontal="center" vertical="center"/>
    </xf>
    <xf numFmtId="2" fontId="5" fillId="0" borderId="41" xfId="0" applyNumberFormat="1" applyFont="1" applyFill="1" applyBorder="1" applyAlignment="1">
      <alignment horizontal="center" vertical="center"/>
    </xf>
    <xf numFmtId="2" fontId="5" fillId="0" borderId="41" xfId="0" applyNumberFormat="1" applyFont="1" applyFill="1" applyBorder="1" applyAlignment="1">
      <alignment horizontal="right" vertical="center" indent="1"/>
    </xf>
    <xf numFmtId="2" fontId="0" fillId="0" borderId="41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right" vertical="center"/>
    </xf>
    <xf numFmtId="0" fontId="1" fillId="0" borderId="47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2" fontId="0" fillId="0" borderId="53" xfId="0" applyNumberFormat="1" applyBorder="1" applyAlignment="1">
      <alignment horizontal="right" vertical="center" indent="1"/>
    </xf>
    <xf numFmtId="2" fontId="0" fillId="0" borderId="54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55" xfId="0" applyBorder="1"/>
    <xf numFmtId="0" fontId="0" fillId="0" borderId="38" xfId="0" applyBorder="1"/>
    <xf numFmtId="1" fontId="5" fillId="0" borderId="21" xfId="0" applyNumberFormat="1" applyFont="1" applyFill="1" applyBorder="1" applyAlignment="1">
      <alignment horizontal="center" vertical="center"/>
    </xf>
    <xf numFmtId="2" fontId="5" fillId="0" borderId="21" xfId="0" quotePrefix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0" fillId="0" borderId="41" xfId="0" applyBorder="1" applyAlignment="1">
      <alignment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56" xfId="0" quotePrefix="1" applyFill="1" applyBorder="1" applyAlignment="1">
      <alignment horizontal="center" vertical="center" wrapText="1"/>
    </xf>
    <xf numFmtId="0" fontId="0" fillId="0" borderId="26" xfId="0" quotePrefix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9526</xdr:colOff>
      <xdr:row>1</xdr:row>
      <xdr:rowOff>0</xdr:rowOff>
    </xdr:from>
    <xdr:to>
      <xdr:col>11</xdr:col>
      <xdr:colOff>372863</xdr:colOff>
      <xdr:row>19</xdr:row>
      <xdr:rowOff>184604</xdr:rowOff>
    </xdr:to>
    <xdr:pic>
      <xdr:nvPicPr>
        <xdr:cNvPr id="2" name="Picture 1" descr="20111003_polarity2.png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6901" y="0"/>
          <a:ext cx="2194379" cy="2194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topLeftCell="B15" zoomScale="85" zoomScaleNormal="85" workbookViewId="0">
      <selection activeCell="C17" sqref="C17"/>
    </sheetView>
  </sheetViews>
  <sheetFormatPr defaultRowHeight="14.4" x14ac:dyDescent="0.3"/>
  <cols>
    <col min="1" max="1" width="5.5546875" style="3" customWidth="1"/>
    <col min="2" max="2" width="28.33203125" style="4" customWidth="1"/>
    <col min="3" max="3" width="18.33203125" style="39" customWidth="1"/>
    <col min="4" max="4" width="34.33203125" style="5" bestFit="1" customWidth="1"/>
    <col min="5" max="5" width="9.44140625" style="21" customWidth="1"/>
    <col min="6" max="6" width="12.33203125" style="5" customWidth="1"/>
    <col min="7" max="7" width="14.88671875" style="5" customWidth="1"/>
    <col min="8" max="8" width="7.33203125" style="6" customWidth="1"/>
    <col min="9" max="9" width="8.6640625" style="7" customWidth="1"/>
    <col min="10" max="10" width="11.6640625" style="8" bestFit="1" customWidth="1"/>
    <col min="11" max="11" width="7" style="29" customWidth="1"/>
    <col min="12" max="12" width="17.44140625" style="33" customWidth="1"/>
    <col min="13" max="13" width="9.109375" style="9"/>
    <col min="14" max="14" width="9.109375" style="10"/>
    <col min="15" max="15" width="9.109375" style="11"/>
    <col min="16" max="16" width="27.5546875" style="20" customWidth="1"/>
    <col min="17" max="17" width="14.6640625" style="36" customWidth="1"/>
  </cols>
  <sheetData>
    <row r="1" spans="1:16" hidden="1" x14ac:dyDescent="0.3">
      <c r="B1" s="4" t="s">
        <v>10</v>
      </c>
      <c r="E1" s="21" t="s">
        <v>18</v>
      </c>
      <c r="G1" s="5" t="s">
        <v>32</v>
      </c>
    </row>
    <row r="2" spans="1:16" hidden="1" x14ac:dyDescent="0.3">
      <c r="B2" s="4" t="s">
        <v>11</v>
      </c>
      <c r="E2" s="21" t="s">
        <v>19</v>
      </c>
      <c r="G2" s="5" t="s">
        <v>31</v>
      </c>
    </row>
    <row r="3" spans="1:16" hidden="1" x14ac:dyDescent="0.3">
      <c r="B3" s="4" t="s">
        <v>12</v>
      </c>
      <c r="E3" s="21" t="s">
        <v>20</v>
      </c>
      <c r="G3" s="5" t="s">
        <v>33</v>
      </c>
    </row>
    <row r="4" spans="1:16" hidden="1" x14ac:dyDescent="0.3">
      <c r="B4" s="4" t="s">
        <v>13</v>
      </c>
      <c r="E4" s="21" t="s">
        <v>21</v>
      </c>
      <c r="G4" s="5" t="s">
        <v>34</v>
      </c>
    </row>
    <row r="5" spans="1:16" hidden="1" x14ac:dyDescent="0.3">
      <c r="B5" s="4" t="s">
        <v>14</v>
      </c>
      <c r="E5" s="21" t="s">
        <v>37</v>
      </c>
      <c r="G5" s="5" t="s">
        <v>35</v>
      </c>
    </row>
    <row r="6" spans="1:16" hidden="1" x14ac:dyDescent="0.3">
      <c r="B6" s="4" t="s">
        <v>15</v>
      </c>
      <c r="G6" s="5" t="s">
        <v>38</v>
      </c>
    </row>
    <row r="7" spans="1:16" hidden="1" x14ac:dyDescent="0.3">
      <c r="B7" s="4" t="s">
        <v>16</v>
      </c>
    </row>
    <row r="8" spans="1:16" hidden="1" x14ac:dyDescent="0.3">
      <c r="B8" s="4" t="s">
        <v>17</v>
      </c>
    </row>
    <row r="9" spans="1:16" hidden="1" x14ac:dyDescent="0.3">
      <c r="B9" s="4" t="s">
        <v>22</v>
      </c>
    </row>
    <row r="10" spans="1:16" hidden="1" x14ac:dyDescent="0.3">
      <c r="B10" s="4" t="s">
        <v>23</v>
      </c>
    </row>
    <row r="11" spans="1:16" hidden="1" x14ac:dyDescent="0.3">
      <c r="B11" s="4" t="s">
        <v>24</v>
      </c>
    </row>
    <row r="12" spans="1:16" hidden="1" x14ac:dyDescent="0.3">
      <c r="B12" s="4" t="s">
        <v>25</v>
      </c>
    </row>
    <row r="13" spans="1:16" hidden="1" x14ac:dyDescent="0.3">
      <c r="B13" s="4" t="s">
        <v>37</v>
      </c>
    </row>
    <row r="14" spans="1:16" ht="39.9" hidden="1" customHeight="1" x14ac:dyDescent="0.3"/>
    <row r="15" spans="1:16" s="28" customFormat="1" ht="20.100000000000001" customHeight="1" x14ac:dyDescent="0.3">
      <c r="A15" s="23"/>
      <c r="B15" s="24"/>
      <c r="C15" s="26"/>
      <c r="D15" s="24"/>
      <c r="E15" s="25"/>
      <c r="F15" s="24"/>
      <c r="G15" s="24"/>
      <c r="H15" s="24"/>
      <c r="I15" s="26"/>
      <c r="J15" s="26"/>
      <c r="K15" s="30"/>
      <c r="L15" s="33"/>
      <c r="M15" s="27"/>
      <c r="N15" s="27"/>
      <c r="O15" s="27"/>
      <c r="P15" s="25"/>
    </row>
    <row r="16" spans="1:16" s="28" customFormat="1" ht="20.100000000000001" customHeight="1" x14ac:dyDescent="0.3">
      <c r="A16" s="23"/>
      <c r="B16" s="24"/>
      <c r="C16" s="26"/>
      <c r="D16" s="24"/>
      <c r="E16" s="25"/>
      <c r="F16" s="24"/>
      <c r="G16" s="24"/>
      <c r="H16" s="24"/>
      <c r="I16" s="26"/>
      <c r="J16" s="26"/>
      <c r="K16" s="30"/>
      <c r="L16" s="33"/>
      <c r="M16" s="27"/>
      <c r="N16" s="27"/>
      <c r="O16" s="27"/>
      <c r="P16" s="25"/>
    </row>
    <row r="17" spans="1:18" s="28" customFormat="1" ht="39.9" customHeight="1" x14ac:dyDescent="0.3">
      <c r="A17" s="23"/>
      <c r="B17" s="24"/>
      <c r="C17" s="26"/>
      <c r="D17" s="24"/>
      <c r="E17" s="25"/>
      <c r="F17" s="24"/>
      <c r="G17" s="24"/>
      <c r="H17" s="24"/>
      <c r="I17" s="26"/>
      <c r="J17" s="26"/>
      <c r="K17" s="30"/>
      <c r="L17" s="33"/>
      <c r="M17" s="27"/>
      <c r="N17" s="27"/>
      <c r="O17" s="27"/>
      <c r="P17" s="25"/>
    </row>
    <row r="18" spans="1:18" s="28" customFormat="1" ht="39.9" customHeight="1" x14ac:dyDescent="0.3">
      <c r="A18" s="23"/>
      <c r="B18" s="114" t="s">
        <v>101</v>
      </c>
      <c r="C18" s="115"/>
      <c r="D18" s="115"/>
      <c r="E18" s="115"/>
      <c r="F18" s="24"/>
      <c r="G18" s="24"/>
      <c r="H18" s="24"/>
      <c r="I18" s="26"/>
      <c r="J18" s="26"/>
      <c r="K18" s="30"/>
      <c r="L18" s="33"/>
      <c r="M18" s="27"/>
      <c r="N18" s="27"/>
      <c r="O18" s="27"/>
      <c r="P18" s="25"/>
    </row>
    <row r="19" spans="1:18" s="28" customFormat="1" ht="39.9" customHeight="1" x14ac:dyDescent="0.3">
      <c r="A19" s="23"/>
      <c r="B19" s="41">
        <v>42318</v>
      </c>
      <c r="C19" s="24" t="s">
        <v>109</v>
      </c>
      <c r="D19" s="25"/>
      <c r="E19" s="24"/>
      <c r="F19" s="24"/>
      <c r="G19" s="24"/>
      <c r="H19" s="24"/>
      <c r="I19" s="26"/>
      <c r="J19" s="26"/>
      <c r="K19" s="30"/>
      <c r="L19" s="33"/>
      <c r="M19" s="27"/>
      <c r="N19" s="27"/>
      <c r="O19" s="27"/>
      <c r="P19" s="25"/>
    </row>
    <row r="20" spans="1:18" s="28" customFormat="1" ht="15" thickBot="1" x14ac:dyDescent="0.35">
      <c r="A20" s="23"/>
      <c r="B20" s="24"/>
      <c r="C20" s="26"/>
      <c r="D20" s="24"/>
      <c r="E20" s="25"/>
      <c r="F20" s="24"/>
      <c r="G20" s="24"/>
      <c r="H20" s="24"/>
      <c r="I20" s="26"/>
      <c r="J20" s="26"/>
      <c r="K20" s="30"/>
      <c r="L20" s="33"/>
      <c r="M20" s="27"/>
      <c r="N20" s="27"/>
      <c r="O20" s="27"/>
      <c r="P20" s="25"/>
      <c r="Q20" s="37"/>
      <c r="R20" s="37"/>
    </row>
    <row r="21" spans="1:18" s="1" customFormat="1" ht="18.600000000000001" thickTop="1" x14ac:dyDescent="0.3">
      <c r="A21" s="118" t="s">
        <v>0</v>
      </c>
      <c r="B21" s="123" t="s">
        <v>1</v>
      </c>
      <c r="C21" s="124"/>
      <c r="D21" s="124"/>
      <c r="E21" s="124"/>
      <c r="F21" s="124"/>
      <c r="G21" s="124"/>
      <c r="H21" s="125"/>
      <c r="I21" s="123" t="s">
        <v>2</v>
      </c>
      <c r="J21" s="128"/>
      <c r="K21" s="128"/>
      <c r="L21" s="129"/>
      <c r="M21" s="120" t="s">
        <v>40</v>
      </c>
      <c r="N21" s="121"/>
      <c r="O21" s="122"/>
      <c r="P21" s="126" t="s">
        <v>29</v>
      </c>
      <c r="Q21" s="116" t="s">
        <v>41</v>
      </c>
    </row>
    <row r="22" spans="1:18" s="2" customFormat="1" ht="15" thickBot="1" x14ac:dyDescent="0.35">
      <c r="A22" s="119"/>
      <c r="B22" s="12" t="s">
        <v>3</v>
      </c>
      <c r="C22" s="40" t="s">
        <v>49</v>
      </c>
      <c r="D22" s="13" t="s">
        <v>4</v>
      </c>
      <c r="E22" s="22" t="s">
        <v>5</v>
      </c>
      <c r="F22" s="13" t="s">
        <v>30</v>
      </c>
      <c r="G22" s="13" t="s">
        <v>9</v>
      </c>
      <c r="H22" s="14" t="s">
        <v>8</v>
      </c>
      <c r="I22" s="15" t="s">
        <v>6</v>
      </c>
      <c r="J22" s="16" t="s">
        <v>36</v>
      </c>
      <c r="K22" s="31" t="s">
        <v>7</v>
      </c>
      <c r="L22" s="32" t="s">
        <v>39</v>
      </c>
      <c r="M22" s="17" t="s">
        <v>26</v>
      </c>
      <c r="N22" s="18" t="s">
        <v>27</v>
      </c>
      <c r="O22" s="19" t="s">
        <v>28</v>
      </c>
      <c r="P22" s="127"/>
      <c r="Q22" s="117"/>
    </row>
    <row r="23" spans="1:18" ht="15" thickTop="1" x14ac:dyDescent="0.3">
      <c r="A23" s="88"/>
      <c r="B23" s="89" t="s">
        <v>61</v>
      </c>
      <c r="C23" s="90"/>
      <c r="D23" s="91"/>
      <c r="E23" s="92"/>
      <c r="F23" s="93"/>
      <c r="G23" s="93"/>
      <c r="H23" s="94"/>
      <c r="I23" s="95"/>
      <c r="J23" s="96"/>
      <c r="K23" s="97"/>
      <c r="L23" s="98"/>
      <c r="M23" s="99"/>
      <c r="N23" s="100"/>
      <c r="O23" s="101"/>
      <c r="P23" s="102"/>
      <c r="Q23" s="103"/>
    </row>
    <row r="24" spans="1:18" x14ac:dyDescent="0.3">
      <c r="A24" s="3">
        <v>1</v>
      </c>
      <c r="B24" s="4" t="s">
        <v>50</v>
      </c>
      <c r="C24" s="39" t="s">
        <v>66</v>
      </c>
      <c r="D24" s="38" t="s">
        <v>51</v>
      </c>
      <c r="E24" s="44">
        <v>91605</v>
      </c>
      <c r="F24" s="5" t="s">
        <v>32</v>
      </c>
      <c r="G24" s="5" t="s">
        <v>13</v>
      </c>
      <c r="H24" s="6" t="s">
        <v>21</v>
      </c>
      <c r="I24" s="51">
        <v>119.99</v>
      </c>
      <c r="J24" s="54" t="s">
        <v>94</v>
      </c>
      <c r="K24" s="55" t="s">
        <v>94</v>
      </c>
      <c r="L24" s="34" t="s">
        <v>60</v>
      </c>
      <c r="M24" s="35">
        <v>0</v>
      </c>
      <c r="N24" s="52">
        <v>90</v>
      </c>
      <c r="O24" s="53" t="s">
        <v>100</v>
      </c>
      <c r="P24" s="62" t="s">
        <v>60</v>
      </c>
      <c r="Q24" s="36" t="s">
        <v>102</v>
      </c>
    </row>
    <row r="25" spans="1:18" ht="43.2" customHeight="1" x14ac:dyDescent="0.3">
      <c r="A25" s="3">
        <f t="shared" ref="A25:A33" si="0">IF(OR(ISBLANK(G25),G24=0),0,A24+1)</f>
        <v>2</v>
      </c>
      <c r="B25" s="4" t="s">
        <v>44</v>
      </c>
      <c r="C25" s="39" t="s">
        <v>52</v>
      </c>
      <c r="D25" s="38" t="s">
        <v>45</v>
      </c>
      <c r="E25" s="107">
        <v>315787</v>
      </c>
      <c r="F25" s="5" t="s">
        <v>32</v>
      </c>
      <c r="G25" s="5" t="s">
        <v>12</v>
      </c>
      <c r="H25" s="6" t="s">
        <v>21</v>
      </c>
      <c r="I25" s="51">
        <v>51.65</v>
      </c>
      <c r="J25" s="54">
        <v>315</v>
      </c>
      <c r="K25" s="55">
        <v>6.25</v>
      </c>
      <c r="L25" s="33" t="s">
        <v>74</v>
      </c>
      <c r="M25" s="9" t="s">
        <v>99</v>
      </c>
      <c r="N25" s="10">
        <v>45</v>
      </c>
      <c r="O25" s="11">
        <v>135</v>
      </c>
      <c r="P25" s="62" t="s">
        <v>105</v>
      </c>
      <c r="Q25" s="113" t="s">
        <v>108</v>
      </c>
    </row>
    <row r="26" spans="1:18" x14ac:dyDescent="0.3">
      <c r="A26" s="3">
        <f t="shared" si="0"/>
        <v>3</v>
      </c>
      <c r="B26" s="4" t="s">
        <v>63</v>
      </c>
      <c r="C26" s="39" t="s">
        <v>70</v>
      </c>
      <c r="D26" s="38" t="s">
        <v>42</v>
      </c>
      <c r="E26" s="44" t="s">
        <v>47</v>
      </c>
      <c r="F26" s="5" t="s">
        <v>32</v>
      </c>
      <c r="G26" s="5" t="s">
        <v>10</v>
      </c>
      <c r="H26" s="6" t="s">
        <v>18</v>
      </c>
      <c r="I26" s="51">
        <v>98.79</v>
      </c>
      <c r="J26" s="56" t="s">
        <v>94</v>
      </c>
      <c r="K26" s="57" t="s">
        <v>94</v>
      </c>
      <c r="L26" s="34" t="s">
        <v>46</v>
      </c>
      <c r="M26" s="110" t="s">
        <v>47</v>
      </c>
      <c r="N26" s="109" t="s">
        <v>47</v>
      </c>
      <c r="O26" s="111" t="s">
        <v>47</v>
      </c>
      <c r="P26" s="62" t="s">
        <v>60</v>
      </c>
      <c r="Q26" s="36" t="s">
        <v>102</v>
      </c>
    </row>
    <row r="27" spans="1:18" x14ac:dyDescent="0.3">
      <c r="A27" s="3">
        <f t="shared" si="0"/>
        <v>4</v>
      </c>
      <c r="B27" s="4" t="s">
        <v>64</v>
      </c>
      <c r="C27" s="39" t="s">
        <v>71</v>
      </c>
      <c r="D27" s="38" t="s">
        <v>42</v>
      </c>
      <c r="E27" s="44" t="s">
        <v>47</v>
      </c>
      <c r="F27" s="5" t="s">
        <v>32</v>
      </c>
      <c r="G27" s="5" t="s">
        <v>10</v>
      </c>
      <c r="H27" s="6" t="s">
        <v>18</v>
      </c>
      <c r="I27" s="51">
        <v>96.12</v>
      </c>
      <c r="J27" s="56" t="s">
        <v>94</v>
      </c>
      <c r="K27" s="57" t="s">
        <v>94</v>
      </c>
      <c r="L27" s="33" t="s">
        <v>46</v>
      </c>
      <c r="M27" s="110" t="s">
        <v>47</v>
      </c>
      <c r="N27" s="109" t="s">
        <v>47</v>
      </c>
      <c r="O27" s="111" t="s">
        <v>47</v>
      </c>
      <c r="P27" s="62" t="s">
        <v>60</v>
      </c>
      <c r="Q27" s="36" t="s">
        <v>102</v>
      </c>
    </row>
    <row r="28" spans="1:18" x14ac:dyDescent="0.3">
      <c r="A28" s="3">
        <f t="shared" si="0"/>
        <v>5</v>
      </c>
      <c r="B28" s="4" t="s">
        <v>43</v>
      </c>
      <c r="C28" s="39" t="s">
        <v>72</v>
      </c>
      <c r="D28" s="38" t="s">
        <v>42</v>
      </c>
      <c r="E28" s="44" t="s">
        <v>47</v>
      </c>
      <c r="F28" s="5" t="s">
        <v>32</v>
      </c>
      <c r="G28" s="5" t="s">
        <v>10</v>
      </c>
      <c r="H28" s="6" t="s">
        <v>18</v>
      </c>
      <c r="I28" s="51">
        <v>109.68</v>
      </c>
      <c r="J28" s="56">
        <v>102</v>
      </c>
      <c r="K28" s="57">
        <v>8.5050000000000008</v>
      </c>
      <c r="L28" s="33" t="s">
        <v>46</v>
      </c>
      <c r="M28" s="110" t="s">
        <v>47</v>
      </c>
      <c r="N28" s="109" t="s">
        <v>47</v>
      </c>
      <c r="O28" s="111" t="s">
        <v>47</v>
      </c>
      <c r="P28" s="62" t="s">
        <v>60</v>
      </c>
      <c r="Q28" s="36" t="s">
        <v>102</v>
      </c>
    </row>
    <row r="29" spans="1:18" x14ac:dyDescent="0.3">
      <c r="A29" s="3">
        <f t="shared" si="0"/>
        <v>6</v>
      </c>
      <c r="B29" s="4" t="s">
        <v>54</v>
      </c>
      <c r="C29" s="39" t="s">
        <v>67</v>
      </c>
      <c r="D29" s="38" t="s">
        <v>51</v>
      </c>
      <c r="E29" s="44">
        <v>91605</v>
      </c>
      <c r="F29" s="5" t="s">
        <v>32</v>
      </c>
      <c r="G29" s="5" t="s">
        <v>10</v>
      </c>
      <c r="H29" s="6" t="s">
        <v>18</v>
      </c>
      <c r="I29" s="51">
        <v>119.99</v>
      </c>
      <c r="J29" s="56" t="s">
        <v>94</v>
      </c>
      <c r="K29" s="57" t="s">
        <v>94</v>
      </c>
      <c r="L29" s="33" t="s">
        <v>46</v>
      </c>
      <c r="M29" s="110" t="s">
        <v>47</v>
      </c>
      <c r="N29" s="109" t="s">
        <v>47</v>
      </c>
      <c r="O29" s="111" t="s">
        <v>47</v>
      </c>
      <c r="P29" s="62" t="s">
        <v>60</v>
      </c>
      <c r="Q29" s="36" t="s">
        <v>102</v>
      </c>
    </row>
    <row r="30" spans="1:18" ht="15" customHeight="1" x14ac:dyDescent="0.3">
      <c r="A30" s="3">
        <f t="shared" si="0"/>
        <v>7</v>
      </c>
      <c r="B30" s="4" t="s">
        <v>59</v>
      </c>
      <c r="C30" s="39" t="s">
        <v>68</v>
      </c>
      <c r="D30" s="44" t="s">
        <v>47</v>
      </c>
      <c r="E30" s="44" t="s">
        <v>47</v>
      </c>
      <c r="F30" s="5" t="s">
        <v>33</v>
      </c>
      <c r="G30" s="5" t="s">
        <v>13</v>
      </c>
      <c r="H30" s="6" t="s">
        <v>21</v>
      </c>
      <c r="I30" s="51">
        <v>129.74</v>
      </c>
      <c r="J30" s="58" t="s">
        <v>94</v>
      </c>
      <c r="K30" s="57" t="s">
        <v>94</v>
      </c>
      <c r="L30" s="33" t="s">
        <v>48</v>
      </c>
      <c r="M30" s="35" t="s">
        <v>100</v>
      </c>
      <c r="N30" s="52">
        <v>90</v>
      </c>
      <c r="O30" s="53">
        <v>0</v>
      </c>
      <c r="P30" s="62" t="s">
        <v>104</v>
      </c>
      <c r="Q30" s="36" t="s">
        <v>108</v>
      </c>
    </row>
    <row r="31" spans="1:18" x14ac:dyDescent="0.3">
      <c r="A31" s="3">
        <f t="shared" si="0"/>
        <v>8</v>
      </c>
      <c r="B31" s="4" t="s">
        <v>58</v>
      </c>
      <c r="C31" s="39" t="s">
        <v>69</v>
      </c>
      <c r="D31" s="44" t="s">
        <v>47</v>
      </c>
      <c r="E31" s="44" t="s">
        <v>47</v>
      </c>
      <c r="F31" s="5" t="s">
        <v>33</v>
      </c>
      <c r="G31" s="5" t="s">
        <v>14</v>
      </c>
      <c r="H31" s="6" t="s">
        <v>21</v>
      </c>
      <c r="I31" s="51">
        <v>129.74</v>
      </c>
      <c r="J31" s="58" t="s">
        <v>94</v>
      </c>
      <c r="K31" s="57" t="s">
        <v>94</v>
      </c>
      <c r="L31" s="33" t="s">
        <v>48</v>
      </c>
      <c r="M31" s="35" t="s">
        <v>100</v>
      </c>
      <c r="N31" s="52">
        <v>90</v>
      </c>
      <c r="O31" s="53">
        <v>0</v>
      </c>
      <c r="P31" s="62" t="s">
        <v>104</v>
      </c>
      <c r="Q31" s="36" t="s">
        <v>108</v>
      </c>
    </row>
    <row r="32" spans="1:18" x14ac:dyDescent="0.3">
      <c r="A32" s="3">
        <f t="shared" si="0"/>
        <v>9</v>
      </c>
      <c r="B32" s="4" t="s">
        <v>73</v>
      </c>
      <c r="C32" s="39" t="s">
        <v>76</v>
      </c>
      <c r="D32" s="44" t="s">
        <v>47</v>
      </c>
      <c r="E32" s="44" t="s">
        <v>47</v>
      </c>
      <c r="F32" s="5" t="s">
        <v>38</v>
      </c>
      <c r="G32" s="5" t="s">
        <v>12</v>
      </c>
      <c r="H32" s="6" t="s">
        <v>21</v>
      </c>
      <c r="I32" s="51">
        <v>90.71</v>
      </c>
      <c r="J32" s="105">
        <v>180</v>
      </c>
      <c r="K32" s="57">
        <v>32.479999999999997</v>
      </c>
      <c r="L32" s="33" t="s">
        <v>74</v>
      </c>
      <c r="M32" s="9">
        <v>180</v>
      </c>
      <c r="N32" s="10">
        <v>270</v>
      </c>
      <c r="O32" s="11" t="s">
        <v>99</v>
      </c>
      <c r="P32" s="63" t="s">
        <v>95</v>
      </c>
      <c r="Q32" s="73" t="s">
        <v>102</v>
      </c>
    </row>
    <row r="33" spans="1:17" x14ac:dyDescent="0.3">
      <c r="A33" s="3">
        <f t="shared" si="0"/>
        <v>10</v>
      </c>
      <c r="B33" s="4" t="s">
        <v>92</v>
      </c>
      <c r="C33" s="39" t="s">
        <v>75</v>
      </c>
      <c r="D33" s="112" t="s">
        <v>106</v>
      </c>
      <c r="E33" s="44" t="s">
        <v>47</v>
      </c>
      <c r="F33" s="5" t="s">
        <v>38</v>
      </c>
      <c r="G33" s="5" t="s">
        <v>12</v>
      </c>
      <c r="H33" s="6" t="s">
        <v>21</v>
      </c>
      <c r="I33" s="51">
        <v>90.71</v>
      </c>
      <c r="J33" s="105">
        <v>0</v>
      </c>
      <c r="K33" s="57">
        <v>29.6</v>
      </c>
      <c r="L33" s="33" t="s">
        <v>74</v>
      </c>
      <c r="M33" s="9" t="s">
        <v>99</v>
      </c>
      <c r="N33" s="10">
        <v>0</v>
      </c>
      <c r="O33" s="11">
        <v>90</v>
      </c>
      <c r="P33" s="63" t="s">
        <v>95</v>
      </c>
      <c r="Q33" s="73" t="s">
        <v>102</v>
      </c>
    </row>
    <row r="34" spans="1:17" x14ac:dyDescent="0.3">
      <c r="A34" s="75"/>
      <c r="B34" s="76" t="s">
        <v>62</v>
      </c>
      <c r="C34" s="77"/>
      <c r="D34" s="78"/>
      <c r="E34" s="79"/>
      <c r="F34" s="80"/>
      <c r="G34" s="80"/>
      <c r="H34" s="81"/>
      <c r="I34" s="82"/>
      <c r="J34" s="83"/>
      <c r="K34" s="84"/>
      <c r="L34" s="85"/>
      <c r="M34" s="86"/>
      <c r="N34" s="78"/>
      <c r="O34" s="87"/>
      <c r="P34" s="108"/>
      <c r="Q34" s="104"/>
    </row>
    <row r="35" spans="1:17" x14ac:dyDescent="0.3">
      <c r="A35" s="3">
        <f>A33+1</f>
        <v>11</v>
      </c>
      <c r="B35" s="4" t="s">
        <v>88</v>
      </c>
      <c r="C35" s="39" t="s">
        <v>90</v>
      </c>
      <c r="D35" s="38" t="s">
        <v>107</v>
      </c>
      <c r="E35" s="44">
        <v>112196</v>
      </c>
      <c r="F35" s="5" t="s">
        <v>34</v>
      </c>
      <c r="G35" s="5" t="s">
        <v>22</v>
      </c>
      <c r="H35" s="6" t="s">
        <v>18</v>
      </c>
      <c r="I35" s="58">
        <v>301.60000000000002</v>
      </c>
      <c r="J35" s="106" t="s">
        <v>47</v>
      </c>
      <c r="K35" s="106" t="s">
        <v>47</v>
      </c>
      <c r="L35" s="33" t="s">
        <v>89</v>
      </c>
      <c r="M35" s="110" t="s">
        <v>47</v>
      </c>
      <c r="N35" s="109" t="s">
        <v>47</v>
      </c>
      <c r="O35" s="111" t="s">
        <v>47</v>
      </c>
      <c r="P35" s="25"/>
      <c r="Q35" s="73" t="s">
        <v>103</v>
      </c>
    </row>
    <row r="36" spans="1:17" x14ac:dyDescent="0.3">
      <c r="A36" s="3">
        <f>IF(OR(ISBLANK(G36),G35=0),0,A35+1)</f>
        <v>12</v>
      </c>
      <c r="B36" s="4" t="s">
        <v>56</v>
      </c>
      <c r="C36" s="39" t="s">
        <v>57</v>
      </c>
      <c r="D36" s="38" t="s">
        <v>107</v>
      </c>
      <c r="E36" s="44">
        <v>78537</v>
      </c>
      <c r="F36" s="5" t="s">
        <v>34</v>
      </c>
      <c r="G36" s="5" t="s">
        <v>22</v>
      </c>
      <c r="H36" s="6" t="s">
        <v>18</v>
      </c>
      <c r="I36" s="58">
        <v>212.7</v>
      </c>
      <c r="J36" s="106" t="s">
        <v>47</v>
      </c>
      <c r="K36" s="106" t="s">
        <v>47</v>
      </c>
      <c r="L36" s="33" t="s">
        <v>55</v>
      </c>
      <c r="M36" s="110" t="s">
        <v>47</v>
      </c>
      <c r="N36" s="109" t="s">
        <v>47</v>
      </c>
      <c r="O36" s="111" t="s">
        <v>47</v>
      </c>
      <c r="P36" s="25"/>
      <c r="Q36" s="73" t="s">
        <v>103</v>
      </c>
    </row>
    <row r="37" spans="1:17" x14ac:dyDescent="0.3">
      <c r="A37" s="3">
        <f t="shared" ref="A37:A44" si="1">IF(OR(ISBLANK(G37),G36=0),0,A36+1)</f>
        <v>13</v>
      </c>
      <c r="B37" s="4" t="s">
        <v>50</v>
      </c>
      <c r="C37" s="39" t="s">
        <v>77</v>
      </c>
      <c r="D37" s="38" t="s">
        <v>51</v>
      </c>
      <c r="E37" s="44">
        <v>92915</v>
      </c>
      <c r="F37" s="5" t="s">
        <v>32</v>
      </c>
      <c r="G37" s="5" t="s">
        <v>13</v>
      </c>
      <c r="H37" s="6" t="s">
        <v>21</v>
      </c>
      <c r="I37" s="51">
        <v>185.78</v>
      </c>
      <c r="J37" s="54" t="s">
        <v>94</v>
      </c>
      <c r="K37" s="55" t="s">
        <v>94</v>
      </c>
      <c r="L37" s="34" t="s">
        <v>65</v>
      </c>
      <c r="M37" s="35">
        <v>0</v>
      </c>
      <c r="N37" s="52">
        <v>270</v>
      </c>
      <c r="O37" s="53" t="s">
        <v>99</v>
      </c>
      <c r="P37" s="25" t="s">
        <v>65</v>
      </c>
      <c r="Q37" s="73" t="s">
        <v>102</v>
      </c>
    </row>
    <row r="38" spans="1:17" x14ac:dyDescent="0.3">
      <c r="A38" s="3">
        <f t="shared" si="1"/>
        <v>14</v>
      </c>
      <c r="B38" s="4" t="s">
        <v>53</v>
      </c>
      <c r="C38" s="39" t="s">
        <v>78</v>
      </c>
      <c r="D38" s="38" t="s">
        <v>51</v>
      </c>
      <c r="E38" s="44">
        <v>92915</v>
      </c>
      <c r="F38" s="5" t="s">
        <v>32</v>
      </c>
      <c r="G38" s="5" t="s">
        <v>12</v>
      </c>
      <c r="H38" s="6" t="s">
        <v>21</v>
      </c>
      <c r="I38" s="51">
        <v>185.78</v>
      </c>
      <c r="J38" s="54" t="s">
        <v>94</v>
      </c>
      <c r="K38" s="55" t="s">
        <v>94</v>
      </c>
      <c r="L38" s="34" t="s">
        <v>65</v>
      </c>
      <c r="M38" s="35">
        <v>0</v>
      </c>
      <c r="N38" s="52">
        <v>90</v>
      </c>
      <c r="O38" s="53" t="s">
        <v>99</v>
      </c>
      <c r="P38" s="25" t="s">
        <v>65</v>
      </c>
      <c r="Q38" s="73" t="s">
        <v>102</v>
      </c>
    </row>
    <row r="39" spans="1:17" x14ac:dyDescent="0.3">
      <c r="A39" s="3">
        <f t="shared" si="1"/>
        <v>15</v>
      </c>
      <c r="B39" s="4" t="s">
        <v>54</v>
      </c>
      <c r="C39" s="39" t="s">
        <v>79</v>
      </c>
      <c r="D39" s="38" t="s">
        <v>51</v>
      </c>
      <c r="E39" s="44">
        <v>92915</v>
      </c>
      <c r="F39" s="5" t="s">
        <v>32</v>
      </c>
      <c r="G39" s="5" t="s">
        <v>10</v>
      </c>
      <c r="H39" s="6" t="s">
        <v>18</v>
      </c>
      <c r="I39" s="51">
        <v>185.78</v>
      </c>
      <c r="J39" s="56" t="s">
        <v>94</v>
      </c>
      <c r="K39" s="57" t="s">
        <v>94</v>
      </c>
      <c r="L39" s="34" t="s">
        <v>65</v>
      </c>
      <c r="M39" s="110" t="s">
        <v>47</v>
      </c>
      <c r="N39" s="109" t="s">
        <v>47</v>
      </c>
      <c r="O39" s="111" t="s">
        <v>47</v>
      </c>
      <c r="P39" s="25" t="s">
        <v>65</v>
      </c>
      <c r="Q39" s="73" t="s">
        <v>102</v>
      </c>
    </row>
    <row r="40" spans="1:17" x14ac:dyDescent="0.3">
      <c r="A40" s="3">
        <f t="shared" si="1"/>
        <v>16</v>
      </c>
      <c r="B40" s="4" t="s">
        <v>84</v>
      </c>
      <c r="C40" s="39" t="s">
        <v>85</v>
      </c>
      <c r="D40" s="38" t="s">
        <v>51</v>
      </c>
      <c r="E40" s="44">
        <v>92915</v>
      </c>
      <c r="F40" s="5" t="s">
        <v>32</v>
      </c>
      <c r="G40" s="5" t="s">
        <v>23</v>
      </c>
      <c r="H40" s="6" t="s">
        <v>37</v>
      </c>
      <c r="I40" s="51">
        <v>176.22</v>
      </c>
      <c r="J40" s="56" t="s">
        <v>96</v>
      </c>
      <c r="K40" s="57">
        <v>8.6300000000000008</v>
      </c>
      <c r="L40" s="34" t="s">
        <v>65</v>
      </c>
      <c r="M40" s="110" t="s">
        <v>47</v>
      </c>
      <c r="N40" s="109" t="s">
        <v>47</v>
      </c>
      <c r="O40" s="111" t="s">
        <v>47</v>
      </c>
      <c r="P40" s="25" t="s">
        <v>65</v>
      </c>
      <c r="Q40" s="73" t="s">
        <v>102</v>
      </c>
    </row>
    <row r="41" spans="1:17" x14ac:dyDescent="0.3">
      <c r="A41" s="3">
        <f t="shared" si="1"/>
        <v>17</v>
      </c>
      <c r="B41" s="4" t="s">
        <v>80</v>
      </c>
      <c r="C41" s="39" t="s">
        <v>81</v>
      </c>
      <c r="D41" s="38" t="s">
        <v>42</v>
      </c>
      <c r="E41" s="44" t="s">
        <v>47</v>
      </c>
      <c r="F41" s="5" t="s">
        <v>32</v>
      </c>
      <c r="G41" s="5" t="s">
        <v>10</v>
      </c>
      <c r="H41" s="6" t="s">
        <v>18</v>
      </c>
      <c r="I41" s="51">
        <v>184.45</v>
      </c>
      <c r="J41" s="56" t="s">
        <v>94</v>
      </c>
      <c r="K41" s="57" t="s">
        <v>94</v>
      </c>
      <c r="L41" s="34" t="s">
        <v>65</v>
      </c>
      <c r="M41" s="110" t="s">
        <v>47</v>
      </c>
      <c r="N41" s="109" t="s">
        <v>47</v>
      </c>
      <c r="O41" s="111" t="s">
        <v>47</v>
      </c>
      <c r="P41" s="25" t="s">
        <v>65</v>
      </c>
      <c r="Q41" s="73" t="s">
        <v>102</v>
      </c>
    </row>
    <row r="42" spans="1:17" x14ac:dyDescent="0.3">
      <c r="A42" s="3">
        <f t="shared" si="1"/>
        <v>18</v>
      </c>
      <c r="B42" s="4" t="s">
        <v>82</v>
      </c>
      <c r="C42" s="39" t="s">
        <v>83</v>
      </c>
      <c r="D42" s="38" t="s">
        <v>42</v>
      </c>
      <c r="E42" s="44" t="s">
        <v>47</v>
      </c>
      <c r="F42" s="5" t="s">
        <v>32</v>
      </c>
      <c r="G42" s="5" t="s">
        <v>10</v>
      </c>
      <c r="H42" s="6" t="s">
        <v>18</v>
      </c>
      <c r="I42" s="51">
        <v>185.28</v>
      </c>
      <c r="J42" s="56" t="s">
        <v>94</v>
      </c>
      <c r="K42" s="57" t="s">
        <v>94</v>
      </c>
      <c r="L42" s="34" t="s">
        <v>65</v>
      </c>
      <c r="M42" s="110" t="s">
        <v>47</v>
      </c>
      <c r="N42" s="109" t="s">
        <v>47</v>
      </c>
      <c r="O42" s="111" t="s">
        <v>47</v>
      </c>
      <c r="P42" s="25" t="s">
        <v>65</v>
      </c>
      <c r="Q42" s="73" t="s">
        <v>102</v>
      </c>
    </row>
    <row r="43" spans="1:17" x14ac:dyDescent="0.3">
      <c r="A43" s="3">
        <f t="shared" si="1"/>
        <v>19</v>
      </c>
      <c r="B43" s="4" t="s">
        <v>86</v>
      </c>
      <c r="C43" s="39" t="s">
        <v>87</v>
      </c>
      <c r="D43" s="38" t="s">
        <v>16</v>
      </c>
      <c r="E43" s="44">
        <v>5127</v>
      </c>
      <c r="F43" s="5" t="s">
        <v>31</v>
      </c>
      <c r="G43" s="5" t="s">
        <v>10</v>
      </c>
      <c r="H43" s="6" t="s">
        <v>18</v>
      </c>
      <c r="I43" s="51">
        <v>185.78</v>
      </c>
      <c r="J43" s="56">
        <v>80</v>
      </c>
      <c r="K43" s="57">
        <v>7.09</v>
      </c>
      <c r="L43" s="34" t="s">
        <v>65</v>
      </c>
      <c r="M43" s="9" t="s">
        <v>98</v>
      </c>
      <c r="N43" s="10" t="s">
        <v>94</v>
      </c>
      <c r="O43" s="11" t="s">
        <v>94</v>
      </c>
      <c r="P43" s="25" t="s">
        <v>97</v>
      </c>
      <c r="Q43" s="73" t="s">
        <v>102</v>
      </c>
    </row>
    <row r="44" spans="1:17" ht="15" thickBot="1" x14ac:dyDescent="0.35">
      <c r="A44" s="60">
        <f t="shared" si="1"/>
        <v>20</v>
      </c>
      <c r="B44" s="47" t="s">
        <v>91</v>
      </c>
      <c r="C44" s="48" t="s">
        <v>75</v>
      </c>
      <c r="D44" s="61" t="s">
        <v>106</v>
      </c>
      <c r="E44" s="64" t="s">
        <v>47</v>
      </c>
      <c r="F44" s="49" t="s">
        <v>38</v>
      </c>
      <c r="G44" s="49" t="s">
        <v>12</v>
      </c>
      <c r="H44" s="50" t="s">
        <v>21</v>
      </c>
      <c r="I44" s="65">
        <v>176.67</v>
      </c>
      <c r="J44" s="66">
        <v>180</v>
      </c>
      <c r="K44" s="67">
        <v>5.46</v>
      </c>
      <c r="L44" s="68" t="s">
        <v>93</v>
      </c>
      <c r="M44" s="69" t="s">
        <v>99</v>
      </c>
      <c r="N44" s="70">
        <v>270</v>
      </c>
      <c r="O44" s="71">
        <v>0</v>
      </c>
      <c r="P44" s="72" t="s">
        <v>93</v>
      </c>
      <c r="Q44" s="74" t="s">
        <v>102</v>
      </c>
    </row>
    <row r="45" spans="1:17" ht="15" thickTop="1" x14ac:dyDescent="0.3">
      <c r="D45" s="24"/>
      <c r="E45" s="44"/>
    </row>
    <row r="46" spans="1:17" x14ac:dyDescent="0.3">
      <c r="D46" s="24"/>
      <c r="E46" s="44"/>
    </row>
    <row r="47" spans="1:17" x14ac:dyDescent="0.3">
      <c r="D47" s="38"/>
      <c r="E47" s="43"/>
    </row>
    <row r="48" spans="1:17" x14ac:dyDescent="0.3">
      <c r="E48" s="43"/>
    </row>
    <row r="49" spans="5:17" x14ac:dyDescent="0.3">
      <c r="E49" s="45"/>
      <c r="I49" s="46"/>
      <c r="J49" s="59"/>
      <c r="K49" s="46"/>
    </row>
    <row r="50" spans="5:17" x14ac:dyDescent="0.3">
      <c r="E50" s="45"/>
      <c r="I50" s="46"/>
      <c r="J50" s="59"/>
      <c r="K50" s="46"/>
    </row>
    <row r="51" spans="5:17" x14ac:dyDescent="0.3">
      <c r="E51" s="45"/>
      <c r="I51" s="46"/>
      <c r="J51" s="59"/>
      <c r="K51" s="46"/>
    </row>
    <row r="52" spans="5:17" x14ac:dyDescent="0.3">
      <c r="E52" s="46"/>
    </row>
    <row r="53" spans="5:17" x14ac:dyDescent="0.3">
      <c r="E53" s="46"/>
    </row>
    <row r="54" spans="5:17" ht="15" thickBot="1" x14ac:dyDescent="0.35">
      <c r="E54" s="46"/>
      <c r="Q54" s="42"/>
    </row>
    <row r="55" spans="5:17" ht="15" thickTop="1" x14ac:dyDescent="0.3"/>
  </sheetData>
  <mergeCells count="7">
    <mergeCell ref="B18:E18"/>
    <mergeCell ref="Q21:Q22"/>
    <mergeCell ref="A21:A22"/>
    <mergeCell ref="M21:O21"/>
    <mergeCell ref="B21:H21"/>
    <mergeCell ref="P21:P22"/>
    <mergeCell ref="I21:L21"/>
  </mergeCells>
  <dataValidations count="4">
    <dataValidation type="list" allowBlank="1" showInputMessage="1" showErrorMessage="1" sqref="I1">
      <formula1>$A$1:$A$12</formula1>
    </dataValidation>
    <dataValidation type="list" allowBlank="1" showInputMessage="1" showErrorMessage="1" sqref="F23:F54">
      <formula1>$G$1:$G$6</formula1>
    </dataValidation>
    <dataValidation type="list" allowBlank="1" showInputMessage="1" showErrorMessage="1" sqref="G23:G54">
      <formula1>$B$1:$B$13</formula1>
    </dataValidation>
    <dataValidation type="list" allowBlank="1" showInputMessage="1" showErrorMessage="1" sqref="H23:H54">
      <formula1>$E$1:$E$5</formula1>
    </dataValidation>
  </dataValidation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F13"/>
    </sheetView>
  </sheetViews>
  <sheetFormatPr defaultRowHeight="14.4" x14ac:dyDescent="0.3"/>
  <cols>
    <col min="1" max="1" width="17.6640625" customWidth="1"/>
  </cols>
  <sheetData>
    <row r="1" spans="1:3" x14ac:dyDescent="0.3">
      <c r="A1" t="s">
        <v>10</v>
      </c>
      <c r="C1" t="s">
        <v>18</v>
      </c>
    </row>
    <row r="2" spans="1:3" x14ac:dyDescent="0.3">
      <c r="A2" t="s">
        <v>11</v>
      </c>
      <c r="C2" t="s">
        <v>19</v>
      </c>
    </row>
    <row r="3" spans="1:3" x14ac:dyDescent="0.3">
      <c r="A3" t="s">
        <v>12</v>
      </c>
      <c r="C3" t="s">
        <v>20</v>
      </c>
    </row>
    <row r="4" spans="1:3" x14ac:dyDescent="0.3">
      <c r="A4" t="s">
        <v>13</v>
      </c>
      <c r="C4" t="s">
        <v>21</v>
      </c>
    </row>
    <row r="5" spans="1:3" x14ac:dyDescent="0.3">
      <c r="A5" t="s">
        <v>14</v>
      </c>
    </row>
    <row r="6" spans="1:3" x14ac:dyDescent="0.3">
      <c r="A6" t="s">
        <v>15</v>
      </c>
    </row>
    <row r="7" spans="1:3" x14ac:dyDescent="0.3">
      <c r="A7" t="s">
        <v>16</v>
      </c>
    </row>
    <row r="8" spans="1:3" x14ac:dyDescent="0.3">
      <c r="A8" t="s">
        <v>17</v>
      </c>
    </row>
    <row r="9" spans="1:3" x14ac:dyDescent="0.3">
      <c r="A9" t="s">
        <v>22</v>
      </c>
    </row>
    <row r="10" spans="1:3" x14ac:dyDescent="0.3">
      <c r="A10" t="s">
        <v>23</v>
      </c>
    </row>
    <row r="11" spans="1:3" x14ac:dyDescent="0.3">
      <c r="A11" t="s">
        <v>24</v>
      </c>
    </row>
    <row r="12" spans="1:3" x14ac:dyDescent="0.3">
      <c r="A12" t="s">
        <v>25</v>
      </c>
    </row>
  </sheetData>
  <dataValidations count="1">
    <dataValidation type="list" allowBlank="1" showInputMessage="1" showErrorMessage="1" sqref="F1">
      <formula1>$A$1:$A$12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NASA/ODIN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Tibbetts</dc:creator>
  <cp:lastModifiedBy>bhbanks</cp:lastModifiedBy>
  <cp:lastPrinted>2011-10-03T13:01:45Z</cp:lastPrinted>
  <dcterms:created xsi:type="dcterms:W3CDTF">2011-09-29T23:01:13Z</dcterms:created>
  <dcterms:modified xsi:type="dcterms:W3CDTF">2015-11-10T08:29:49Z</dcterms:modified>
</cp:coreProperties>
</file>